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unications\COVID-19 Alerts\4 8 20\"/>
    </mc:Choice>
  </mc:AlternateContent>
  <bookViews>
    <workbookView xWindow="0" yWindow="0" windowWidth="20490" windowHeight="7530"/>
  </bookViews>
  <sheets>
    <sheet name="Print Sheet" sheetId="2" r:id="rId1"/>
  </sheets>
  <definedNames>
    <definedName name="_xlnm.Print_Area" localSheetId="0">'Print Sheet'!$A$1:$H$62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1" i="2" l="1"/>
  <c r="H52" i="2"/>
  <c r="H50" i="2"/>
  <c r="H42" i="2"/>
  <c r="B51" i="2"/>
  <c r="B52" i="2" s="1"/>
  <c r="B53" i="2" s="1"/>
  <c r="B54" i="2" s="1"/>
  <c r="B55" i="2" s="1"/>
  <c r="B28" i="2" s="1"/>
  <c r="B45" i="2"/>
  <c r="B43" i="2"/>
  <c r="B44" i="2"/>
  <c r="B42" i="2"/>
  <c r="H43" i="2" l="1"/>
  <c r="H44" i="2" s="1"/>
  <c r="B46" i="2"/>
  <c r="A33" i="2"/>
  <c r="A32" i="2"/>
  <c r="F49" i="2"/>
  <c r="B27" i="2" l="1"/>
  <c r="B33" i="2"/>
  <c r="B47" i="2"/>
  <c r="B48" i="2" s="1"/>
  <c r="B32" i="2" s="1"/>
  <c r="H49" i="2"/>
  <c r="H53" i="2" s="1"/>
  <c r="H54" i="2" s="1"/>
  <c r="H55" i="2" s="1"/>
  <c r="A51" i="2"/>
  <c r="A41" i="2"/>
  <c r="B34" i="2" l="1"/>
  <c r="C34" i="2" s="1"/>
  <c r="B35" i="2"/>
  <c r="E47" i="2"/>
  <c r="B26" i="2"/>
  <c r="B29" i="2" s="1"/>
  <c r="B37" i="2" l="1"/>
</calcChain>
</file>

<file path=xl/sharedStrings.xml><?xml version="1.0" encoding="utf-8"?>
<sst xmlns="http://schemas.openxmlformats.org/spreadsheetml/2006/main" count="48" uniqueCount="47">
  <si>
    <t>per month</t>
  </si>
  <si>
    <t>total</t>
  </si>
  <si>
    <t>Summary</t>
  </si>
  <si>
    <t>Program</t>
  </si>
  <si>
    <t>Amount</t>
  </si>
  <si>
    <t>SBA Loan Program</t>
  </si>
  <si>
    <t>Advanced Billings</t>
  </si>
  <si>
    <t>Sequestration Suspension</t>
  </si>
  <si>
    <t>To be paid back</t>
  </si>
  <si>
    <t>Total Estimated Received</t>
  </si>
  <si>
    <t>Less SBA forgiveness</t>
  </si>
  <si>
    <t>Total repayment</t>
  </si>
  <si>
    <t>Net Increase from programs</t>
  </si>
  <si>
    <t>Program Calculations</t>
  </si>
  <si>
    <t>Salary Expense</t>
  </si>
  <si>
    <t>State Unemployment Exp</t>
  </si>
  <si>
    <t>Health Ins Expense</t>
  </si>
  <si>
    <t>Total Payroll Costs</t>
  </si>
  <si>
    <t>Monthly Average Cost</t>
  </si>
  <si>
    <t>Monthly Avg*2.5</t>
  </si>
  <si>
    <t>Medicare Revenue</t>
  </si>
  <si>
    <t>Monthly Billings</t>
  </si>
  <si>
    <t>Monthly * 3 months</t>
  </si>
  <si>
    <t>Sequestration  Suspension</t>
  </si>
  <si>
    <t>Monthly realized Revenue</t>
  </si>
  <si>
    <t>Monthly Gross Revenue</t>
  </si>
  <si>
    <t>Sequester Reduction/month</t>
  </si>
  <si>
    <t>SBA Loan Forgiveness</t>
  </si>
  <si>
    <t>Interest Expense</t>
  </si>
  <si>
    <t>Utility Expenses</t>
  </si>
  <si>
    <t>amount forgiven*</t>
  </si>
  <si>
    <t>*the first 8 weeks of certain expenses after loan closing are used to establish loan forgiveness amount</t>
  </si>
  <si>
    <t>*Loan forgiveness amount cannot exceed amount borrowed.</t>
  </si>
  <si>
    <t>Inputs</t>
  </si>
  <si>
    <t>2019 annual amounts for:</t>
  </si>
  <si>
    <t>Gross wages</t>
  </si>
  <si>
    <t>State and Local payroll taxes</t>
  </si>
  <si>
    <t>ER portion of Health Ins premiums</t>
  </si>
  <si>
    <t>ER portion of Pension contributions</t>
  </si>
  <si>
    <t>Mortgage interest paid</t>
  </si>
  <si>
    <t>Rent paid</t>
  </si>
  <si>
    <t>Utility payments</t>
  </si>
  <si>
    <t>Net Medicare Part A Revenue</t>
  </si>
  <si>
    <t>Pension Expense</t>
  </si>
  <si>
    <t>8 months of suspension</t>
  </si>
  <si>
    <t>Rent expense</t>
  </si>
  <si>
    <t>COVID-19 Stimulus Bill Facility Impact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</si>
</sst>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3" xfId="0" applyFont="1" applyBorder="1" applyProtection="1">
      <protection locked="0"/>
    </xf>
    <xf numFmtId="0" fontId="2" fillId="0" borderId="0" xfId="0" applyFont="1" applyProtection="1"/>
    <xf numFmtId="0" fontId="1" fillId="0" borderId="0" xfId="0" quotePrefix="1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37" fontId="2" fillId="0" borderId="0" xfId="0" applyNumberFormat="1" applyFont="1" applyProtection="1"/>
    <xf numFmtId="0" fontId="2" fillId="0" borderId="0" xfId="0" quotePrefix="1" applyFont="1" applyAlignment="1" applyProtection="1">
      <alignment horizontal="left"/>
    </xf>
    <xf numFmtId="37" fontId="2" fillId="0" borderId="1" xfId="0" applyNumberFormat="1" applyFont="1" applyBorder="1" applyProtection="1"/>
    <xf numFmtId="37" fontId="2" fillId="0" borderId="0" xfId="0" applyNumberFormat="1" applyFont="1" applyFill="1" applyProtection="1"/>
    <xf numFmtId="0" fontId="1" fillId="0" borderId="0" xfId="0" applyFont="1" applyProtection="1"/>
    <xf numFmtId="37" fontId="1" fillId="0" borderId="2" xfId="0" applyNumberFormat="1" applyFont="1" applyBorder="1" applyProtection="1"/>
    <xf numFmtId="37" fontId="1" fillId="0" borderId="0" xfId="0" applyNumberFormat="1" applyFont="1" applyFill="1" applyBorder="1" applyProtection="1"/>
    <xf numFmtId="37" fontId="2" fillId="0" borderId="0" xfId="0" applyNumberFormat="1" applyFont="1" applyFill="1" applyBorder="1" applyProtection="1"/>
    <xf numFmtId="0" fontId="2" fillId="0" borderId="0" xfId="0" quotePrefix="1" applyFont="1" applyFill="1" applyAlignment="1" applyProtection="1">
      <alignment horizontal="left"/>
    </xf>
    <xf numFmtId="37" fontId="2" fillId="0" borderId="0" xfId="0" applyNumberFormat="1" applyFont="1" applyBorder="1" applyProtection="1"/>
    <xf numFmtId="0" fontId="1" fillId="2" borderId="0" xfId="0" quotePrefix="1" applyFont="1" applyFill="1" applyAlignment="1" applyProtection="1">
      <alignment horizontal="left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1</xdr:row>
      <xdr:rowOff>76201</xdr:rowOff>
    </xdr:from>
    <xdr:to>
      <xdr:col>2</xdr:col>
      <xdr:colOff>3356</xdr:colOff>
      <xdr:row>7</xdr:row>
      <xdr:rowOff>19051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F231E5C-EF50-404C-B28E-8EC89FB48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1" y="276226"/>
          <a:ext cx="277513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H76"/>
  <sheetViews>
    <sheetView showGridLines="0" tabSelected="1" zoomScaleNormal="100" zoomScaleSheetLayoutView="100" workbookViewId="0">
      <selection activeCell="A10" sqref="A10:H10"/>
    </sheetView>
  </sheetViews>
  <sheetFormatPr defaultRowHeight="15.75" x14ac:dyDescent="0.25"/>
  <cols>
    <col min="1" max="1" width="33.5703125" style="3" customWidth="1"/>
    <col min="2" max="2" width="13.7109375" style="3" bestFit="1" customWidth="1"/>
    <col min="3" max="3" width="9.140625" style="3"/>
    <col min="4" max="4" width="9.85546875" style="3" customWidth="1"/>
    <col min="5" max="5" width="9.140625" style="3"/>
    <col min="6" max="6" width="10.7109375" style="7" customWidth="1"/>
    <col min="7" max="7" width="13.28515625" style="3" customWidth="1"/>
    <col min="8" max="8" width="13.7109375" style="3" bestFit="1" customWidth="1"/>
    <col min="9" max="16384" width="9.140625" style="3"/>
  </cols>
  <sheetData>
    <row r="10" spans="1:8" x14ac:dyDescent="0.25">
      <c r="A10" s="17" t="s">
        <v>46</v>
      </c>
      <c r="B10" s="18"/>
      <c r="C10" s="18"/>
      <c r="D10" s="18"/>
      <c r="E10" s="18"/>
      <c r="F10" s="18"/>
      <c r="G10" s="18"/>
      <c r="H10" s="18"/>
    </row>
    <row r="11" spans="1:8" s="6" customFormat="1" x14ac:dyDescent="0.25">
      <c r="A11" s="4"/>
      <c r="B11" s="5"/>
      <c r="C11" s="5"/>
      <c r="D11" s="5"/>
      <c r="E11" s="5"/>
      <c r="F11" s="5"/>
      <c r="G11" s="5"/>
      <c r="H11" s="5"/>
    </row>
    <row r="12" spans="1:8" x14ac:dyDescent="0.25">
      <c r="A12" s="17" t="s">
        <v>33</v>
      </c>
      <c r="B12" s="18"/>
      <c r="C12" s="18"/>
      <c r="D12" s="18"/>
      <c r="E12" s="18"/>
      <c r="F12" s="18"/>
      <c r="G12" s="18"/>
      <c r="H12" s="18"/>
    </row>
    <row r="14" spans="1:8" x14ac:dyDescent="0.25">
      <c r="A14" s="3" t="s">
        <v>34</v>
      </c>
    </row>
    <row r="15" spans="1:8" x14ac:dyDescent="0.25">
      <c r="A15" s="3" t="s">
        <v>35</v>
      </c>
      <c r="B15" s="2"/>
      <c r="D15" s="3" t="s">
        <v>42</v>
      </c>
      <c r="G15" s="2"/>
    </row>
    <row r="16" spans="1:8" x14ac:dyDescent="0.25">
      <c r="A16" s="3" t="s">
        <v>36</v>
      </c>
      <c r="B16" s="2"/>
    </row>
    <row r="17" spans="1:8" x14ac:dyDescent="0.25">
      <c r="A17" s="3" t="s">
        <v>37</v>
      </c>
      <c r="B17" s="2"/>
    </row>
    <row r="18" spans="1:8" x14ac:dyDescent="0.25">
      <c r="A18" s="3" t="s">
        <v>38</v>
      </c>
      <c r="B18" s="2"/>
    </row>
    <row r="19" spans="1:8" x14ac:dyDescent="0.25">
      <c r="A19" s="3" t="s">
        <v>39</v>
      </c>
      <c r="B19" s="2"/>
    </row>
    <row r="20" spans="1:8" x14ac:dyDescent="0.25">
      <c r="A20" s="3" t="s">
        <v>40</v>
      </c>
      <c r="B20" s="2"/>
    </row>
    <row r="21" spans="1:8" x14ac:dyDescent="0.25">
      <c r="A21" s="3" t="s">
        <v>41</v>
      </c>
      <c r="B21" s="2"/>
    </row>
    <row r="23" spans="1:8" x14ac:dyDescent="0.25">
      <c r="A23" s="18" t="s">
        <v>2</v>
      </c>
      <c r="B23" s="18"/>
      <c r="C23" s="18"/>
      <c r="D23" s="18"/>
      <c r="E23" s="18"/>
      <c r="F23" s="18"/>
      <c r="G23" s="18"/>
      <c r="H23" s="18"/>
    </row>
    <row r="25" spans="1:8" x14ac:dyDescent="0.25">
      <c r="A25" s="3" t="s">
        <v>3</v>
      </c>
      <c r="B25" s="3" t="s">
        <v>4</v>
      </c>
    </row>
    <row r="26" spans="1:8" x14ac:dyDescent="0.25">
      <c r="A26" s="3" t="s">
        <v>5</v>
      </c>
      <c r="B26" s="7">
        <f>B48</f>
        <v>0</v>
      </c>
    </row>
    <row r="27" spans="1:8" x14ac:dyDescent="0.25">
      <c r="A27" s="3" t="s">
        <v>6</v>
      </c>
      <c r="B27" s="7">
        <f>H44</f>
        <v>0</v>
      </c>
    </row>
    <row r="28" spans="1:8" x14ac:dyDescent="0.25">
      <c r="A28" s="3" t="s">
        <v>7</v>
      </c>
      <c r="B28" s="7">
        <f>B55</f>
        <v>0</v>
      </c>
      <c r="D28" s="6"/>
    </row>
    <row r="29" spans="1:8" ht="16.5" thickBot="1" x14ac:dyDescent="0.3">
      <c r="A29" s="8" t="s">
        <v>9</v>
      </c>
      <c r="B29" s="9">
        <f>SUM(B26:B28)</f>
        <v>0</v>
      </c>
      <c r="D29" s="10"/>
    </row>
    <row r="30" spans="1:8" x14ac:dyDescent="0.25">
      <c r="B30" s="7"/>
      <c r="D30" s="6"/>
    </row>
    <row r="31" spans="1:8" x14ac:dyDescent="0.25">
      <c r="A31" s="3" t="s">
        <v>8</v>
      </c>
      <c r="B31" s="7"/>
      <c r="D31" s="6"/>
    </row>
    <row r="32" spans="1:8" x14ac:dyDescent="0.25">
      <c r="A32" s="3" t="str">
        <f>A26</f>
        <v>SBA Loan Program</v>
      </c>
      <c r="B32" s="7">
        <f>B48</f>
        <v>0</v>
      </c>
      <c r="D32" s="6"/>
    </row>
    <row r="33" spans="1:8" x14ac:dyDescent="0.25">
      <c r="A33" s="3" t="str">
        <f>A27</f>
        <v>Advanced Billings</v>
      </c>
      <c r="B33" s="7">
        <f>H44</f>
        <v>0</v>
      </c>
      <c r="D33" s="6"/>
    </row>
    <row r="34" spans="1:8" x14ac:dyDescent="0.25">
      <c r="A34" s="3" t="s">
        <v>10</v>
      </c>
      <c r="B34" s="7">
        <f>-(IF(H55&gt;B48,0,H55))</f>
        <v>0</v>
      </c>
      <c r="C34" s="1" t="str">
        <f>IF(B34=0,"loan forgiveness cannot exceed borrowed amount"," ")</f>
        <v>loan forgiveness cannot exceed borrowed amount</v>
      </c>
      <c r="D34" s="6"/>
    </row>
    <row r="35" spans="1:8" ht="16.5" thickBot="1" x14ac:dyDescent="0.3">
      <c r="A35" s="3" t="s">
        <v>11</v>
      </c>
      <c r="B35" s="9">
        <f>SUM(B32:B34)</f>
        <v>0</v>
      </c>
      <c r="D35" s="10"/>
    </row>
    <row r="36" spans="1:8" x14ac:dyDescent="0.25">
      <c r="B36" s="7"/>
      <c r="D36" s="6"/>
    </row>
    <row r="37" spans="1:8" ht="16.5" thickBot="1" x14ac:dyDescent="0.3">
      <c r="A37" s="11" t="s">
        <v>12</v>
      </c>
      <c r="B37" s="12">
        <f>B29-B35</f>
        <v>0</v>
      </c>
      <c r="D37" s="13"/>
    </row>
    <row r="38" spans="1:8" ht="16.5" thickTop="1" x14ac:dyDescent="0.25">
      <c r="B38" s="7"/>
    </row>
    <row r="39" spans="1:8" x14ac:dyDescent="0.25">
      <c r="A39" s="19" t="s">
        <v>13</v>
      </c>
      <c r="B39" s="19"/>
      <c r="C39" s="19"/>
      <c r="D39" s="19"/>
      <c r="E39" s="19"/>
      <c r="F39" s="19"/>
      <c r="G39" s="19"/>
      <c r="H39" s="19"/>
    </row>
    <row r="40" spans="1:8" x14ac:dyDescent="0.25">
      <c r="B40" s="7"/>
    </row>
    <row r="41" spans="1:8" x14ac:dyDescent="0.25">
      <c r="A41" s="19" t="str">
        <f>A26</f>
        <v>SBA Loan Program</v>
      </c>
      <c r="B41" s="19"/>
      <c r="C41" s="5"/>
      <c r="D41" s="5"/>
      <c r="F41" s="19" t="s">
        <v>6</v>
      </c>
      <c r="G41" s="19"/>
      <c r="H41" s="19"/>
    </row>
    <row r="42" spans="1:8" x14ac:dyDescent="0.25">
      <c r="A42" s="3" t="s">
        <v>14</v>
      </c>
      <c r="B42" s="7">
        <f>B15</f>
        <v>0</v>
      </c>
      <c r="C42" s="10"/>
      <c r="D42" s="10"/>
      <c r="F42" s="3" t="s">
        <v>20</v>
      </c>
      <c r="H42" s="7">
        <f>G15</f>
        <v>0</v>
      </c>
    </row>
    <row r="43" spans="1:8" x14ac:dyDescent="0.25">
      <c r="A43" s="3" t="s">
        <v>15</v>
      </c>
      <c r="B43" s="7">
        <f t="shared" ref="B43:B45" si="0">B16</f>
        <v>0</v>
      </c>
      <c r="C43" s="10"/>
      <c r="D43" s="10"/>
      <c r="F43" s="3" t="s">
        <v>21</v>
      </c>
      <c r="H43" s="7">
        <f>B53</f>
        <v>0</v>
      </c>
    </row>
    <row r="44" spans="1:8" ht="16.5" thickBot="1" x14ac:dyDescent="0.3">
      <c r="A44" s="3" t="s">
        <v>16</v>
      </c>
      <c r="B44" s="7">
        <f t="shared" si="0"/>
        <v>0</v>
      </c>
      <c r="C44" s="10"/>
      <c r="D44" s="10"/>
      <c r="F44" s="3" t="s">
        <v>22</v>
      </c>
      <c r="H44" s="9">
        <f>H43*3</f>
        <v>0</v>
      </c>
    </row>
    <row r="45" spans="1:8" x14ac:dyDescent="0.25">
      <c r="A45" s="3" t="s">
        <v>43</v>
      </c>
      <c r="B45" s="7">
        <f t="shared" si="0"/>
        <v>0</v>
      </c>
      <c r="C45" s="10"/>
      <c r="D45" s="10"/>
      <c r="F45" s="3"/>
      <c r="H45" s="7"/>
    </row>
    <row r="46" spans="1:8" x14ac:dyDescent="0.25">
      <c r="A46" s="3" t="s">
        <v>17</v>
      </c>
      <c r="B46" s="7">
        <f>SUM(B42:B45)</f>
        <v>0</v>
      </c>
      <c r="C46" s="10"/>
      <c r="D46" s="10"/>
      <c r="F46" s="3"/>
      <c r="H46" s="7"/>
    </row>
    <row r="47" spans="1:8" x14ac:dyDescent="0.25">
      <c r="A47" s="8" t="s">
        <v>18</v>
      </c>
      <c r="B47" s="7">
        <f>B46/12</f>
        <v>0</v>
      </c>
      <c r="C47" s="14"/>
      <c r="D47" s="14"/>
      <c r="E47" s="3" t="str">
        <f>IF(B48=10000000,"*loan is limited to $10m"," " )</f>
        <v xml:space="preserve"> </v>
      </c>
      <c r="F47" s="3"/>
      <c r="H47" s="7"/>
    </row>
    <row r="48" spans="1:8" ht="16.5" thickBot="1" x14ac:dyDescent="0.3">
      <c r="A48" s="3" t="s">
        <v>19</v>
      </c>
      <c r="B48" s="9">
        <f>B47*2.5</f>
        <v>0</v>
      </c>
      <c r="C48" s="10"/>
      <c r="D48" s="10"/>
      <c r="F48" s="19" t="s">
        <v>27</v>
      </c>
      <c r="G48" s="19"/>
      <c r="H48" s="19"/>
    </row>
    <row r="49" spans="1:8" x14ac:dyDescent="0.25">
      <c r="B49" s="7"/>
      <c r="C49" s="5"/>
      <c r="D49" s="5"/>
      <c r="F49" s="3" t="str">
        <f>A46</f>
        <v>Total Payroll Costs</v>
      </c>
      <c r="H49" s="7">
        <f>B46</f>
        <v>0</v>
      </c>
    </row>
    <row r="50" spans="1:8" x14ac:dyDescent="0.25">
      <c r="A50" s="19" t="s">
        <v>23</v>
      </c>
      <c r="B50" s="19"/>
      <c r="C50" s="10"/>
      <c r="D50" s="10"/>
      <c r="F50" s="15" t="s">
        <v>28</v>
      </c>
      <c r="H50" s="7">
        <f>B19</f>
        <v>0</v>
      </c>
    </row>
    <row r="51" spans="1:8" x14ac:dyDescent="0.25">
      <c r="A51" s="3" t="str">
        <f>F42</f>
        <v>Medicare Revenue</v>
      </c>
      <c r="B51" s="7">
        <f>G15</f>
        <v>0</v>
      </c>
      <c r="C51" s="7"/>
      <c r="D51" s="7"/>
      <c r="F51" s="6" t="s">
        <v>45</v>
      </c>
      <c r="H51" s="7">
        <f t="shared" ref="H51:H52" si="1">B20</f>
        <v>0</v>
      </c>
    </row>
    <row r="52" spans="1:8" x14ac:dyDescent="0.25">
      <c r="A52" s="3" t="s">
        <v>24</v>
      </c>
      <c r="B52" s="7">
        <f>B51/12</f>
        <v>0</v>
      </c>
      <c r="C52" s="7"/>
      <c r="D52" s="7"/>
      <c r="F52" s="6" t="s">
        <v>29</v>
      </c>
      <c r="H52" s="7">
        <f t="shared" si="1"/>
        <v>0</v>
      </c>
    </row>
    <row r="53" spans="1:8" x14ac:dyDescent="0.25">
      <c r="A53" s="3" t="s">
        <v>25</v>
      </c>
      <c r="B53" s="7">
        <f>B52/0.98</f>
        <v>0</v>
      </c>
      <c r="C53" s="7"/>
      <c r="D53" s="7"/>
      <c r="F53" s="6" t="s">
        <v>1</v>
      </c>
      <c r="H53" s="7">
        <f>SUM(H49:H52)</f>
        <v>0</v>
      </c>
    </row>
    <row r="54" spans="1:8" x14ac:dyDescent="0.25">
      <c r="A54" s="3" t="s">
        <v>26</v>
      </c>
      <c r="B54" s="7">
        <f>B53-B52</f>
        <v>0</v>
      </c>
      <c r="C54" s="7"/>
      <c r="D54" s="7"/>
      <c r="F54" s="6" t="s">
        <v>0</v>
      </c>
      <c r="H54" s="7">
        <f>H53/12</f>
        <v>0</v>
      </c>
    </row>
    <row r="55" spans="1:8" ht="16.5" thickBot="1" x14ac:dyDescent="0.3">
      <c r="A55" s="8" t="s">
        <v>44</v>
      </c>
      <c r="B55" s="9">
        <f>B54*8</f>
        <v>0</v>
      </c>
      <c r="C55" s="16"/>
      <c r="D55" s="16"/>
      <c r="F55" s="15" t="s">
        <v>30</v>
      </c>
      <c r="H55" s="9">
        <f>H54*2</f>
        <v>0</v>
      </c>
    </row>
    <row r="56" spans="1:8" x14ac:dyDescent="0.25">
      <c r="B56" s="7"/>
      <c r="C56" s="7"/>
      <c r="D56" s="7"/>
    </row>
    <row r="57" spans="1:8" x14ac:dyDescent="0.25">
      <c r="B57" s="7"/>
      <c r="C57" s="7"/>
      <c r="D57" s="7"/>
    </row>
    <row r="58" spans="1:8" x14ac:dyDescent="0.25">
      <c r="B58" s="7"/>
      <c r="C58" s="7"/>
      <c r="D58" s="7"/>
    </row>
    <row r="59" spans="1:8" x14ac:dyDescent="0.25">
      <c r="B59" s="7"/>
      <c r="C59" s="7"/>
      <c r="D59" s="7"/>
    </row>
    <row r="60" spans="1:8" x14ac:dyDescent="0.25">
      <c r="B60" s="7"/>
    </row>
    <row r="61" spans="1:8" x14ac:dyDescent="0.25">
      <c r="A61" s="3" t="s">
        <v>31</v>
      </c>
      <c r="B61" s="7"/>
    </row>
    <row r="62" spans="1:8" x14ac:dyDescent="0.25">
      <c r="A62" s="3" t="s">
        <v>32</v>
      </c>
      <c r="B62" s="7"/>
    </row>
    <row r="63" spans="1:8" x14ac:dyDescent="0.25">
      <c r="B63" s="7"/>
    </row>
    <row r="64" spans="1:8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  <row r="74" spans="2:2" x14ac:dyDescent="0.25">
      <c r="B74" s="7"/>
    </row>
    <row r="75" spans="2:2" x14ac:dyDescent="0.25">
      <c r="B75" s="7"/>
    </row>
    <row r="76" spans="2:2" x14ac:dyDescent="0.25">
      <c r="B76" s="7"/>
    </row>
  </sheetData>
  <sheetProtection selectLockedCells="1"/>
  <mergeCells count="8">
    <mergeCell ref="A10:H10"/>
    <mergeCell ref="A41:B41"/>
    <mergeCell ref="F41:H41"/>
    <mergeCell ref="A50:B50"/>
    <mergeCell ref="F48:H48"/>
    <mergeCell ref="A23:H23"/>
    <mergeCell ref="A39:H39"/>
    <mergeCell ref="A12:H12"/>
  </mergeCells>
  <printOptions horizontalCentered="1" verticalCentered="1"/>
  <pageMargins left="0.7" right="0.7" top="0.75" bottom="0.75" header="0.3" footer="0.3"/>
  <pageSetup scale="72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Sheet</vt:lpstr>
      <vt:lpstr>'Print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Rapos</dc:creator>
  <cp:lastModifiedBy>Patrick Schwartz</cp:lastModifiedBy>
  <cp:lastPrinted>2020-04-01T17:50:07Z</cp:lastPrinted>
  <dcterms:created xsi:type="dcterms:W3CDTF">2020-03-31T17:36:28Z</dcterms:created>
  <dcterms:modified xsi:type="dcterms:W3CDTF">2020-04-08T15:58:16Z</dcterms:modified>
</cp:coreProperties>
</file>